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240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1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прибыль+амортизация</t>
        </r>
      </text>
    </comment>
  </commentList>
</comments>
</file>

<file path=xl/sharedStrings.xml><?xml version="1.0" encoding="utf-8"?>
<sst xmlns="http://schemas.openxmlformats.org/spreadsheetml/2006/main" count="99" uniqueCount="86">
  <si>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</si>
  <si>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</si>
  <si>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</si>
  <si>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</si>
  <si>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</si>
  <si>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</si>
  <si>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</si>
  <si>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</si>
  <si>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</si>
  <si>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</si>
  <si>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</si>
  <si>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</si>
  <si>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</si>
  <si>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</si>
  <si>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</si>
  <si>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</si>
  <si>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</si>
  <si>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</si>
  <si>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</si>
  <si>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</si>
  <si>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</si>
  <si>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</si>
  <si>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</si>
  <si>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</si>
  <si>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</si>
  <si>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</si>
  <si>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</si>
  <si>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</si>
  <si>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</si>
  <si>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</si>
  <si>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</si>
  <si>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</si>
  <si>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</si>
  <si>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</si>
  <si>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</si>
  <si>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</si>
  <si>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</si>
  <si>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</si>
  <si>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</si>
  <si>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</si>
  <si>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</si>
  <si>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</si>
  <si>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</si>
  <si>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</si>
  <si>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</si>
  <si>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</si>
  <si>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</si>
  <si>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</si>
  <si>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</si>
  <si>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</si>
  <si>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</si>
  <si>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</si>
  <si>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</si>
  <si>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</si>
  <si>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</si>
  <si>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</si>
  <si>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</si>
  <si>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</si>
  <si>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</si>
  <si>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</si>
  <si>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</si>
  <si>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</si>
  <si>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</si>
  <si>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</si>
  <si>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</si>
  <si>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</si>
  <si>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</si>
  <si>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</si>
  <si>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</si>
  <si>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</si>
  <si>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</si>
  <si>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</si>
  <si>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</si>
  <si>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</si>
  <si>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</si>
  <si>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</si>
  <si>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</si>
  <si>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</si>
  <si>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</si>
  <si>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</si>
  <si>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Предложения 
на расчетный период регулирования, 2018 год</t>
  </si>
  <si>
    <t>Показатели, утвержденные 
на базовый период,       2017 год</t>
  </si>
  <si>
    <t>Программа энергосбережения на 2016-2019г.г. имеется, но с связи с отменой Приказа ЛенРТК от 25.03.2011г. №29-п "О порядке рассмотрения и утверждения программ энергосбережения…", необходимость в утверждении данной программы отсутствует.</t>
  </si>
  <si>
    <t>Инвестиционная программа 2015-2019г.г. утверждена ЛенРТК 10.03.2015г.</t>
  </si>
  <si>
    <t>Фактические показатели 
за год, предшествующий базовому периоду,  за 2016 год</t>
  </si>
  <si>
    <t>ОАО "Коммунарские электрические сети", план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</si>
</sst>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17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SheetLayoutView="100" zoomScalePageLayoutView="0" workbookViewId="0" topLeftCell="A1">
      <selection activeCell="K43" sqref="K43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4" width="20.25390625" style="1" customWidth="1"/>
    <col min="5" max="5" width="16.25390625" style="1" customWidth="1"/>
    <col min="6" max="6" width="19.625" style="1" customWidth="1"/>
    <col min="7" max="7" width="10.00390625" style="1" customWidth="1"/>
    <col min="8" max="16384" width="9.125" style="1" customWidth="1"/>
  </cols>
  <sheetData>
    <row r="1" ht="63.75" customHeight="1">
      <c r="F1" s="3" t="s">
        <v>54</v>
      </c>
    </row>
    <row r="2" ht="15.75"/>
    <row r="3" ht="15.75"/>
    <row r="4" spans="1:6" ht="31.5" customHeight="1">
      <c r="A4" s="23" t="s">
        <v>78</v>
      </c>
      <c r="B4" s="24"/>
      <c r="C4" s="24"/>
      <c r="D4" s="24"/>
      <c r="E4" s="24"/>
      <c r="F4" s="24"/>
    </row>
    <row r="5" ht="15.75">
      <c r="C5" s="1" t="s">
        <v>85</v>
      </c>
    </row>
    <row r="6" ht="15.75"/>
    <row r="7" spans="1:6" s="2" customFormat="1" ht="94.5" customHeight="1">
      <c r="A7" s="8" t="s">
        <v>53</v>
      </c>
      <c r="B7" s="9" t="s">
        <v>0</v>
      </c>
      <c r="C7" s="9" t="s">
        <v>1</v>
      </c>
      <c r="D7" s="9" t="s">
        <v>84</v>
      </c>
      <c r="E7" s="10" t="s">
        <v>81</v>
      </c>
      <c r="F7" s="22" t="s">
        <v>80</v>
      </c>
    </row>
    <row r="8" spans="1:6" s="4" customFormat="1" ht="32.25" customHeight="1">
      <c r="A8" s="11" t="s">
        <v>2</v>
      </c>
      <c r="B8" s="12" t="s">
        <v>3</v>
      </c>
      <c r="C8" s="11"/>
      <c r="D8" s="13"/>
      <c r="E8" s="13"/>
      <c r="F8" s="13"/>
    </row>
    <row r="9" spans="1:6" s="4" customFormat="1" ht="21" customHeight="1">
      <c r="A9" s="11" t="s">
        <v>4</v>
      </c>
      <c r="B9" s="12" t="s">
        <v>5</v>
      </c>
      <c r="C9" s="11" t="s">
        <v>6</v>
      </c>
      <c r="D9" s="13">
        <v>37765.94</v>
      </c>
      <c r="E9" s="13">
        <v>28972.78</v>
      </c>
      <c r="F9" s="13">
        <v>31788.9158</v>
      </c>
    </row>
    <row r="10" spans="1:6" s="4" customFormat="1" ht="22.5" customHeight="1">
      <c r="A10" s="11" t="s">
        <v>7</v>
      </c>
      <c r="B10" s="12" t="s">
        <v>8</v>
      </c>
      <c r="C10" s="11" t="s">
        <v>6</v>
      </c>
      <c r="D10" s="13">
        <v>1969.64</v>
      </c>
      <c r="E10" s="13">
        <v>2223.05</v>
      </c>
      <c r="F10" s="13">
        <v>3007.5</v>
      </c>
    </row>
    <row r="11" spans="1:6" s="4" customFormat="1" ht="51.75" customHeight="1">
      <c r="A11" s="11" t="s">
        <v>9</v>
      </c>
      <c r="B11" s="12" t="s">
        <v>10</v>
      </c>
      <c r="C11" s="11" t="s">
        <v>6</v>
      </c>
      <c r="D11" s="13">
        <f>D10+5696.8208</f>
        <v>7666.460800000001</v>
      </c>
      <c r="E11" s="13">
        <f>E10+5457.59</f>
        <v>7680.64</v>
      </c>
      <c r="F11" s="13">
        <f>F10+6772.06</f>
        <v>9779.560000000001</v>
      </c>
    </row>
    <row r="12" spans="1:6" s="4" customFormat="1" ht="21" customHeight="1">
      <c r="A12" s="11" t="s">
        <v>11</v>
      </c>
      <c r="B12" s="12" t="s">
        <v>12</v>
      </c>
      <c r="C12" s="11" t="s">
        <v>6</v>
      </c>
      <c r="D12" s="13">
        <f>D10*0.8</f>
        <v>1575.7120000000002</v>
      </c>
      <c r="E12" s="13">
        <f>E10*0.8</f>
        <v>1778.4400000000003</v>
      </c>
      <c r="F12" s="13">
        <f>F10*0.8</f>
        <v>2406</v>
      </c>
    </row>
    <row r="13" spans="1:6" s="4" customFormat="1" ht="33.75" customHeight="1">
      <c r="A13" s="11" t="s">
        <v>13</v>
      </c>
      <c r="B13" s="12" t="s">
        <v>14</v>
      </c>
      <c r="C13" s="11"/>
      <c r="D13" s="13"/>
      <c r="E13" s="13"/>
      <c r="F13" s="13"/>
    </row>
    <row r="14" spans="1:6" s="4" customFormat="1" ht="96" customHeight="1">
      <c r="A14" s="11" t="s">
        <v>15</v>
      </c>
      <c r="B14" s="12" t="s">
        <v>64</v>
      </c>
      <c r="C14" s="11" t="s">
        <v>16</v>
      </c>
      <c r="D14" s="14">
        <f>D10/D9*100</f>
        <v>5.215387198094367</v>
      </c>
      <c r="E14" s="14">
        <f>E10/E9*100</f>
        <v>7.67289158996824</v>
      </c>
      <c r="F14" s="14">
        <f>F10/F9*100</f>
        <v>9.460844839508493</v>
      </c>
    </row>
    <row r="15" spans="1:6" s="4" customFormat="1" ht="45.75" customHeight="1">
      <c r="A15" s="11" t="s">
        <v>17</v>
      </c>
      <c r="B15" s="12" t="s">
        <v>63</v>
      </c>
      <c r="C15" s="11"/>
      <c r="D15" s="13"/>
      <c r="E15" s="13"/>
      <c r="F15" s="13"/>
    </row>
    <row r="16" spans="1:6" s="4" customFormat="1" ht="54.75" customHeight="1">
      <c r="A16" s="11" t="s">
        <v>18</v>
      </c>
      <c r="B16" s="12" t="s">
        <v>55</v>
      </c>
      <c r="C16" s="11" t="s">
        <v>19</v>
      </c>
      <c r="D16" s="13"/>
      <c r="E16" s="13"/>
      <c r="F16" s="13"/>
    </row>
    <row r="17" spans="1:6" s="4" customFormat="1" ht="37.5" customHeight="1">
      <c r="A17" s="11" t="s">
        <v>20</v>
      </c>
      <c r="B17" s="12" t="s">
        <v>56</v>
      </c>
      <c r="C17" s="11" t="s">
        <v>21</v>
      </c>
      <c r="D17" s="13"/>
      <c r="E17" s="13"/>
      <c r="F17" s="13"/>
    </row>
    <row r="18" spans="1:6" s="5" customFormat="1" ht="17.25" customHeight="1">
      <c r="A18" s="15" t="s">
        <v>22</v>
      </c>
      <c r="B18" s="16" t="s">
        <v>57</v>
      </c>
      <c r="C18" s="15" t="s">
        <v>19</v>
      </c>
      <c r="D18" s="17">
        <v>13</v>
      </c>
      <c r="E18" s="17">
        <v>14.08</v>
      </c>
      <c r="F18" s="17">
        <v>14.08</v>
      </c>
    </row>
    <row r="19" spans="1:6" s="4" customFormat="1" ht="54.75" customHeight="1">
      <c r="A19" s="11" t="s">
        <v>58</v>
      </c>
      <c r="B19" s="18" t="s">
        <v>60</v>
      </c>
      <c r="C19" s="11" t="s">
        <v>59</v>
      </c>
      <c r="D19" s="19">
        <v>43420.15</v>
      </c>
      <c r="E19" s="19">
        <v>45916.1</v>
      </c>
      <c r="F19" s="19">
        <v>48235.1</v>
      </c>
    </row>
    <row r="20" spans="1:6" s="4" customFormat="1" ht="76.5" customHeight="1">
      <c r="A20" s="11" t="s">
        <v>24</v>
      </c>
      <c r="B20" s="12" t="s">
        <v>61</v>
      </c>
      <c r="C20" s="11" t="s">
        <v>23</v>
      </c>
      <c r="D20" s="14">
        <v>5521.3</v>
      </c>
      <c r="E20" s="14">
        <f>E19*0.12716</f>
        <v>5838.691276</v>
      </c>
      <c r="F20" s="14">
        <f>F19*0.12716</f>
        <v>6133.5753159999995</v>
      </c>
    </row>
    <row r="21" spans="1:6" s="4" customFormat="1" ht="93" customHeight="1">
      <c r="A21" s="11" t="s">
        <v>25</v>
      </c>
      <c r="B21" s="12" t="s">
        <v>62</v>
      </c>
      <c r="C21" s="11" t="s">
        <v>16</v>
      </c>
      <c r="D21" s="13">
        <v>0.6404</v>
      </c>
      <c r="E21" s="13">
        <v>0.6403</v>
      </c>
      <c r="F21" s="13">
        <v>0.6402</v>
      </c>
    </row>
    <row r="22" spans="1:6" s="4" customFormat="1" ht="73.5" customHeight="1">
      <c r="A22" s="11" t="s">
        <v>26</v>
      </c>
      <c r="B22" s="12" t="s">
        <v>65</v>
      </c>
      <c r="C22" s="25" t="s">
        <v>82</v>
      </c>
      <c r="D22" s="26"/>
      <c r="E22" s="26"/>
      <c r="F22" s="26"/>
    </row>
    <row r="23" spans="1:6" s="4" customFormat="1" ht="83.25" customHeight="1">
      <c r="A23" s="11" t="s">
        <v>27</v>
      </c>
      <c r="B23" s="12" t="s">
        <v>66</v>
      </c>
      <c r="C23" s="11" t="s">
        <v>21</v>
      </c>
      <c r="D23" s="13"/>
      <c r="E23" s="13"/>
      <c r="F23" s="13"/>
    </row>
    <row r="24" spans="1:6" s="4" customFormat="1" ht="63.75" customHeight="1">
      <c r="A24" s="11" t="s">
        <v>28</v>
      </c>
      <c r="B24" s="12" t="s">
        <v>29</v>
      </c>
      <c r="C24" s="11"/>
      <c r="D24" s="13"/>
      <c r="E24" s="13"/>
      <c r="F24" s="13"/>
    </row>
    <row r="25" spans="1:6" s="4" customFormat="1" ht="84" customHeight="1">
      <c r="A25" s="11" t="s">
        <v>30</v>
      </c>
      <c r="B25" s="12" t="s">
        <v>68</v>
      </c>
      <c r="C25" s="11" t="s">
        <v>6</v>
      </c>
      <c r="D25" s="13">
        <v>24218.87</v>
      </c>
      <c r="E25" s="13">
        <v>13946.365</v>
      </c>
      <c r="F25" s="13">
        <v>15785.89</v>
      </c>
    </row>
    <row r="26" spans="1:6" s="4" customFormat="1" ht="18" customHeight="1">
      <c r="A26" s="11"/>
      <c r="B26" s="12" t="s">
        <v>67</v>
      </c>
      <c r="C26" s="11"/>
      <c r="D26" s="13"/>
      <c r="E26" s="13"/>
      <c r="F26" s="13"/>
    </row>
    <row r="27" spans="1:6" s="4" customFormat="1" ht="18.75" customHeight="1">
      <c r="A27" s="11"/>
      <c r="B27" s="12" t="s">
        <v>31</v>
      </c>
      <c r="C27" s="11"/>
      <c r="D27" s="13">
        <v>10089.97</v>
      </c>
      <c r="E27" s="13">
        <v>7427.52</v>
      </c>
      <c r="F27" s="13">
        <v>8407.22</v>
      </c>
    </row>
    <row r="28" spans="1:6" s="4" customFormat="1" ht="19.5" customHeight="1">
      <c r="A28" s="11"/>
      <c r="B28" s="12" t="s">
        <v>32</v>
      </c>
      <c r="C28" s="11"/>
      <c r="D28" s="13">
        <v>1319.64</v>
      </c>
      <c r="E28" s="13">
        <v>1501.95</v>
      </c>
      <c r="F28" s="13">
        <v>1700.06</v>
      </c>
    </row>
    <row r="29" spans="1:6" s="4" customFormat="1" ht="18.75" customHeight="1">
      <c r="A29" s="11"/>
      <c r="B29" s="12" t="s">
        <v>33</v>
      </c>
      <c r="C29" s="11"/>
      <c r="D29" s="13">
        <v>4278.9</v>
      </c>
      <c r="E29" s="13">
        <v>2642.85</v>
      </c>
      <c r="F29" s="13">
        <v>2991.45</v>
      </c>
    </row>
    <row r="30" spans="1:6" s="4" customFormat="1" ht="70.5" customHeight="1">
      <c r="A30" s="11" t="s">
        <v>34</v>
      </c>
      <c r="B30" s="12" t="s">
        <v>69</v>
      </c>
      <c r="C30" s="11" t="s">
        <v>6</v>
      </c>
      <c r="D30" s="13">
        <v>14421.44</v>
      </c>
      <c r="E30" s="13">
        <v>13118.284</v>
      </c>
      <c r="F30" s="13">
        <v>15968.705</v>
      </c>
    </row>
    <row r="31" spans="1:6" s="4" customFormat="1" ht="49.5" customHeight="1">
      <c r="A31" s="11" t="s">
        <v>35</v>
      </c>
      <c r="B31" s="12" t="s">
        <v>70</v>
      </c>
      <c r="C31" s="11" t="s">
        <v>6</v>
      </c>
      <c r="D31" s="13">
        <v>0</v>
      </c>
      <c r="E31" s="13">
        <v>1289.473</v>
      </c>
      <c r="F31" s="13">
        <v>-644.13</v>
      </c>
    </row>
    <row r="32" spans="1:6" s="4" customFormat="1" ht="32.25" customHeight="1">
      <c r="A32" s="11" t="s">
        <v>36</v>
      </c>
      <c r="B32" s="12" t="s">
        <v>79</v>
      </c>
      <c r="C32" s="11" t="s">
        <v>6</v>
      </c>
      <c r="D32" s="13">
        <v>3021.35</v>
      </c>
      <c r="E32" s="13">
        <v>2779</v>
      </c>
      <c r="F32" s="13">
        <v>3007.5</v>
      </c>
    </row>
    <row r="33" spans="1:6" s="4" customFormat="1" ht="70.5" customHeight="1">
      <c r="A33" s="11" t="s">
        <v>37</v>
      </c>
      <c r="B33" s="12" t="s">
        <v>38</v>
      </c>
      <c r="C33" s="11"/>
      <c r="D33" s="25" t="s">
        <v>83</v>
      </c>
      <c r="E33" s="25"/>
      <c r="F33" s="25"/>
    </row>
    <row r="34" spans="1:6" s="4" customFormat="1" ht="27" customHeight="1">
      <c r="A34" s="11"/>
      <c r="B34" s="20" t="s">
        <v>39</v>
      </c>
      <c r="C34" s="11"/>
      <c r="D34" s="13"/>
      <c r="E34" s="13"/>
      <c r="F34" s="13"/>
    </row>
    <row r="35" spans="1:6" s="4" customFormat="1" ht="30.75" customHeight="1">
      <c r="A35" s="11"/>
      <c r="B35" s="12" t="s">
        <v>71</v>
      </c>
      <c r="C35" s="11" t="s">
        <v>40</v>
      </c>
      <c r="D35" s="13">
        <v>1122.084</v>
      </c>
      <c r="E35" s="13">
        <v>1097.8</v>
      </c>
      <c r="F35" s="13">
        <v>1237.0851</v>
      </c>
    </row>
    <row r="36" spans="1:6" s="4" customFormat="1" ht="47.25">
      <c r="A36" s="11"/>
      <c r="B36" s="12" t="s">
        <v>72</v>
      </c>
      <c r="C36" s="11" t="s">
        <v>41</v>
      </c>
      <c r="D36" s="14">
        <f>D25/D35</f>
        <v>21.583829731107475</v>
      </c>
      <c r="E36" s="14">
        <f>E25/E35</f>
        <v>12.70392147932228</v>
      </c>
      <c r="F36" s="14">
        <f>F25/F35</f>
        <v>12.760553012884886</v>
      </c>
    </row>
    <row r="37" spans="1:6" s="4" customFormat="1" ht="66.75" customHeight="1">
      <c r="A37" s="11" t="s">
        <v>42</v>
      </c>
      <c r="B37" s="12" t="s">
        <v>43</v>
      </c>
      <c r="C37" s="11"/>
      <c r="D37" s="13"/>
      <c r="E37" s="13"/>
      <c r="F37" s="13"/>
    </row>
    <row r="38" spans="1:6" s="4" customFormat="1" ht="41.25" customHeight="1">
      <c r="A38" s="11" t="s">
        <v>44</v>
      </c>
      <c r="B38" s="12" t="s">
        <v>45</v>
      </c>
      <c r="C38" s="11" t="s">
        <v>46</v>
      </c>
      <c r="D38" s="13">
        <v>25</v>
      </c>
      <c r="E38" s="13">
        <v>30</v>
      </c>
      <c r="F38" s="13">
        <v>32</v>
      </c>
    </row>
    <row r="39" spans="1:6" s="4" customFormat="1" ht="47.25">
      <c r="A39" s="11" t="s">
        <v>47</v>
      </c>
      <c r="B39" s="12" t="s">
        <v>48</v>
      </c>
      <c r="C39" s="11" t="s">
        <v>73</v>
      </c>
      <c r="D39" s="21">
        <f>D27/D38/12</f>
        <v>33.63323333333333</v>
      </c>
      <c r="E39" s="21">
        <f>E27/E38/12</f>
        <v>20.632</v>
      </c>
      <c r="F39" s="21">
        <f>F27/F38/12</f>
        <v>21.89380208333333</v>
      </c>
    </row>
    <row r="40" spans="1:6" s="4" customFormat="1" ht="59.25" customHeight="1">
      <c r="A40" s="11" t="s">
        <v>49</v>
      </c>
      <c r="B40" s="12" t="s">
        <v>50</v>
      </c>
      <c r="C40" s="11"/>
      <c r="D40" s="13"/>
      <c r="E40" s="13"/>
      <c r="F40" s="13"/>
    </row>
    <row r="41" spans="1:6" s="4" customFormat="1" ht="27" customHeight="1">
      <c r="A41" s="11"/>
      <c r="B41" s="20" t="s">
        <v>39</v>
      </c>
      <c r="C41" s="11"/>
      <c r="D41" s="13"/>
      <c r="E41" s="13"/>
      <c r="F41" s="13"/>
    </row>
    <row r="42" spans="1:6" s="4" customFormat="1" ht="63.75" customHeight="1">
      <c r="A42" s="11"/>
      <c r="B42" s="12" t="s">
        <v>51</v>
      </c>
      <c r="C42" s="11" t="s">
        <v>6</v>
      </c>
      <c r="D42" s="13">
        <v>1907.31</v>
      </c>
      <c r="E42" s="13"/>
      <c r="F42" s="13"/>
    </row>
    <row r="43" spans="1:6" s="4" customFormat="1" ht="68.25" customHeight="1">
      <c r="A43" s="11"/>
      <c r="B43" s="12" t="s">
        <v>52</v>
      </c>
      <c r="C43" s="11" t="s">
        <v>6</v>
      </c>
      <c r="D43" s="13">
        <f>11357-51801</f>
        <v>-40444</v>
      </c>
      <c r="E43" s="13"/>
      <c r="F43" s="13"/>
    </row>
    <row r="44" s="7" customFormat="1" ht="19.5" customHeight="1">
      <c r="A44" s="6" t="s">
        <v>74</v>
      </c>
    </row>
    <row r="45" s="7" customFormat="1" ht="15.75">
      <c r="A45" s="6" t="s">
        <v>75</v>
      </c>
    </row>
    <row r="46" s="7" customFormat="1" ht="15.75">
      <c r="A46" s="6" t="s">
        <v>76</v>
      </c>
    </row>
    <row r="47" s="7" customFormat="1" ht="15.75">
      <c r="A47" s="6" t="s">
        <v>77</v>
      </c>
    </row>
  </sheetData>
  <sheetProtection/>
  <mergeCells count="3">
    <mergeCell ref="A4:F4"/>
    <mergeCell ref="C22:F22"/>
    <mergeCell ref="D33:F3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2014-08-18T06:35:57Z</cp:lastPrinted>
  <dcterms:created xsi:type="dcterms:W3CDTF">2014-08-15T10:06:32Z</dcterms:created>
  <dcterms:modified xsi:type="dcterms:W3CDTF">2017-04-19T05:56:59Z</dcterms:modified>
  <cp:category/>
  <cp:version/>
  <cp:contentType/>
  <cp:contentStatus/>
</cp:coreProperties>
</file>