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Расчет цены" sheetId="1" r:id="rId1"/>
  </sheets>
  <definedNames/>
  <calcPr fullCalcOnLoad="1"/>
</workbook>
</file>

<file path=xl/sharedStrings.xml><?xml version="1.0" encoding="utf-8"?>
<sst xmlns="http://schemas.openxmlformats.org/spreadsheetml/2006/main" count="111" uniqueCount="70">
  <si>
    <t>№</t>
  </si>
  <si>
    <t>Наименование предмета контракта</t>
  </si>
  <si>
    <t>Ед. изм</t>
  </si>
  <si>
    <t>Кол-во</t>
  </si>
  <si>
    <t>Стоимость материалов у поставщиков (руб/ед. с НДС)</t>
  </si>
  <si>
    <t xml:space="preserve">Средняя арифметическая цена за единицу  (руб. с НДС)   </t>
  </si>
  <si>
    <t>Н(М)ЦК, ЦКЕП, определяемая методом сопоставимых рыночных цен (анализа рынка)*(руб. с НДС)</t>
  </si>
  <si>
    <t>Корпорация "БалтПромКомплект"</t>
  </si>
  <si>
    <t>ООО "Петрович"</t>
  </si>
  <si>
    <t>Компания "ЭТМ"</t>
  </si>
  <si>
    <t>Бумага изоляционная (крафт)</t>
  </si>
  <si>
    <t>кв.м.</t>
  </si>
  <si>
    <t>Бумага наждачная</t>
  </si>
  <si>
    <t>м</t>
  </si>
  <si>
    <t>Гетинакс</t>
  </si>
  <si>
    <t>кг</t>
  </si>
  <si>
    <t>Грунт ГФ</t>
  </si>
  <si>
    <t>Доска необрезная</t>
  </si>
  <si>
    <t>куб.м</t>
  </si>
  <si>
    <t xml:space="preserve">Зажим ответвительный СИП </t>
  </si>
  <si>
    <t>шт.</t>
  </si>
  <si>
    <t>Зажим анкерный СИП</t>
  </si>
  <si>
    <t>Изолятор штырьевой ШФ-20Г</t>
  </si>
  <si>
    <t>Колпачок к изолятору ШФ-20Г</t>
  </si>
  <si>
    <t>Крепеж</t>
  </si>
  <si>
    <t>Изолента ПВХ</t>
  </si>
  <si>
    <t>Изолента х/б</t>
  </si>
  <si>
    <t>Изолятор DIN</t>
  </si>
  <si>
    <t>Канифоль сосновая</t>
  </si>
  <si>
    <t>Круги отрезные</t>
  </si>
  <si>
    <t>Картон эл.изоляционный</t>
  </si>
  <si>
    <t>Лампа ДРЛ 250 Вт</t>
  </si>
  <si>
    <t>Лампа ДРЛ 400 Вт</t>
  </si>
  <si>
    <t>Лак изоляционный</t>
  </si>
  <si>
    <t>Лакоткань</t>
  </si>
  <si>
    <t>Лента киперная</t>
  </si>
  <si>
    <t>Лента медная</t>
  </si>
  <si>
    <t>Лента асбестовая эл.изол.</t>
  </si>
  <si>
    <t>Материал обтирочный нетканное полотно)</t>
  </si>
  <si>
    <t>Масло трансформаторное</t>
  </si>
  <si>
    <t>л</t>
  </si>
  <si>
    <t>Мыло хозяйственное</t>
  </si>
  <si>
    <t>Панель под изоляторы</t>
  </si>
  <si>
    <t>Плита асбоцементная</t>
  </si>
  <si>
    <t>Полоса 40х4</t>
  </si>
  <si>
    <t>тн</t>
  </si>
  <si>
    <t>Провод АПВх35мм</t>
  </si>
  <si>
    <t>Провод алюминиевый изолированный</t>
  </si>
  <si>
    <t>Проволока оцинкованная для ВЛ</t>
  </si>
  <si>
    <t>Медь прутковая</t>
  </si>
  <si>
    <t>Растворитель</t>
  </si>
  <si>
    <t>Резина техническая</t>
  </si>
  <si>
    <t>Силикагель</t>
  </si>
  <si>
    <t>Смазка ЦИАТИМ</t>
  </si>
  <si>
    <t>Стеклоткань</t>
  </si>
  <si>
    <t>Текстолит</t>
  </si>
  <si>
    <t>Трубки изоляционные</t>
  </si>
  <si>
    <t>Стойки вибрированные СВ-9,5</t>
  </si>
  <si>
    <t>Стойки вибрированные СВ-110</t>
  </si>
  <si>
    <t>Уголок 50х50х5</t>
  </si>
  <si>
    <t>Фотореле ФБ-5М</t>
  </si>
  <si>
    <t>Швеллер</t>
  </si>
  <si>
    <t>Шина медная</t>
  </si>
  <si>
    <t>Шнур крученый</t>
  </si>
  <si>
    <t>Электроды</t>
  </si>
  <si>
    <t>ИТОГО</t>
  </si>
  <si>
    <t>В результате проведенного расчета Н(М)ЦК, ЦКЕП контракта составила:</t>
  </si>
  <si>
    <t>Расчет Н(М)ЦК, ЦКЕП произвел:                                                           Лытнева Е.А.</t>
  </si>
  <si>
    <t>28.03.2014г.</t>
  </si>
  <si>
    <t xml:space="preserve">Обоснование начальной (максимальной) цены контракта методом сопоставимых рыночных цен для запроса котировок на приобретение расходных материалов на 2-ой квартал 2014 года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</si>
</sst>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" fontId="43" fillId="0" borderId="14" xfId="0" applyNumberFormat="1" applyFont="1" applyBorder="1" applyAlignment="1">
      <alignment horizontal="center" vertical="center" wrapText="1"/>
    </xf>
    <xf numFmtId="2" fontId="43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/>
    </xf>
    <xf numFmtId="0" fontId="2" fillId="0" borderId="16" xfId="0" applyFont="1" applyBorder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44" fillId="0" borderId="0" xfId="0" applyFont="1" applyBorder="1" applyAlignment="1">
      <alignment horizontal="left" vertical="center"/>
    </xf>
    <xf numFmtId="2" fontId="42" fillId="0" borderId="0" xfId="0" applyNumberFormat="1" applyFont="1" applyAlignment="1">
      <alignment horizont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8" fillId="0" borderId="0" xfId="0" applyFont="1" applyAlignment="1" applyProtection="1">
      <alignment horizontal="left" vertical="top" wrapText="1"/>
      <protection locked="0"/>
    </xf>
    <xf numFmtId="0" fontId="45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applyProtection="1">
      <alignment wrapText="1"/>
      <protection locked="0"/>
    </xf>
    <xf numFmtId="164" fontId="8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4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4" sqref="K4"/>
    </sheetView>
  </sheetViews>
  <sheetFormatPr defaultColWidth="9.140625" defaultRowHeight="15"/>
  <cols>
    <col min="1" max="1" width="3.140625" style="1" customWidth="1"/>
    <col min="2" max="2" width="24.140625" style="1" customWidth="1"/>
    <col min="3" max="3" width="7.421875" style="1" customWidth="1"/>
    <col min="4" max="4" width="9.57421875" style="1" customWidth="1"/>
    <col min="5" max="7" width="13.7109375" style="1" customWidth="1"/>
    <col min="8" max="8" width="14.8515625" style="1" customWidth="1"/>
    <col min="9" max="9" width="23.00390625" style="1" customWidth="1"/>
    <col min="10" max="16384" width="9.140625" style="1" customWidth="1"/>
  </cols>
  <sheetData>
    <row r="1" ht="18.75" customHeight="1">
      <c r="I1" s="2"/>
    </row>
    <row r="2" spans="1:9" ht="38.25" customHeight="1">
      <c r="A2" s="36" t="s">
        <v>69</v>
      </c>
      <c r="B2" s="36"/>
      <c r="C2" s="36"/>
      <c r="D2" s="36"/>
      <c r="E2" s="36"/>
      <c r="F2" s="36"/>
      <c r="G2" s="36"/>
      <c r="H2" s="36"/>
      <c r="I2" s="36"/>
    </row>
    <row r="3" spans="1:9" ht="39" customHeight="1">
      <c r="A3" s="37" t="s">
        <v>0</v>
      </c>
      <c r="B3" s="3" t="s">
        <v>1</v>
      </c>
      <c r="C3" s="38" t="s">
        <v>2</v>
      </c>
      <c r="D3" s="38" t="s">
        <v>3</v>
      </c>
      <c r="E3" s="40" t="s">
        <v>4</v>
      </c>
      <c r="F3" s="41"/>
      <c r="G3" s="41"/>
      <c r="H3" s="42" t="s">
        <v>5</v>
      </c>
      <c r="I3" s="42" t="s">
        <v>6</v>
      </c>
    </row>
    <row r="4" spans="1:9" ht="41.25" customHeight="1">
      <c r="A4" s="37"/>
      <c r="B4" s="4"/>
      <c r="C4" s="39"/>
      <c r="D4" s="39"/>
      <c r="E4" s="5" t="s">
        <v>7</v>
      </c>
      <c r="F4" s="5" t="s">
        <v>8</v>
      </c>
      <c r="G4" s="5" t="s">
        <v>9</v>
      </c>
      <c r="H4" s="43"/>
      <c r="I4" s="43"/>
    </row>
    <row r="5" spans="1:9" ht="16.5" customHeight="1">
      <c r="A5" s="6">
        <v>1</v>
      </c>
      <c r="B5" s="7" t="s">
        <v>10</v>
      </c>
      <c r="C5" s="8" t="s">
        <v>11</v>
      </c>
      <c r="D5" s="8">
        <v>29</v>
      </c>
      <c r="E5" s="9">
        <v>20.77</v>
      </c>
      <c r="F5" s="10">
        <v>21.1</v>
      </c>
      <c r="G5" s="9">
        <v>22.1</v>
      </c>
      <c r="H5" s="11">
        <f aca="true" t="shared" si="0" ref="H5:H51">(E5+F5+G5)/3</f>
        <v>21.323333333333334</v>
      </c>
      <c r="I5" s="12">
        <f>D5*H5</f>
        <v>618.3766666666667</v>
      </c>
    </row>
    <row r="6" spans="1:9" ht="16.5" customHeight="1">
      <c r="A6" s="6">
        <f>A5+1</f>
        <v>2</v>
      </c>
      <c r="B6" s="7" t="s">
        <v>12</v>
      </c>
      <c r="C6" s="8" t="s">
        <v>13</v>
      </c>
      <c r="D6" s="8">
        <v>12</v>
      </c>
      <c r="E6" s="9">
        <v>22.66</v>
      </c>
      <c r="F6" s="10">
        <v>25.2</v>
      </c>
      <c r="G6" s="9">
        <v>21.3</v>
      </c>
      <c r="H6" s="11">
        <f t="shared" si="0"/>
        <v>23.05333333333333</v>
      </c>
      <c r="I6" s="12">
        <f aca="true" t="shared" si="1" ref="I6:I51">D6*H6</f>
        <v>276.64</v>
      </c>
    </row>
    <row r="7" spans="1:9" ht="16.5" customHeight="1">
      <c r="A7" s="6">
        <f aca="true" t="shared" si="2" ref="A7:A53">A6+1</f>
        <v>3</v>
      </c>
      <c r="B7" s="7" t="s">
        <v>14</v>
      </c>
      <c r="C7" s="8" t="s">
        <v>15</v>
      </c>
      <c r="D7" s="8">
        <v>88</v>
      </c>
      <c r="E7" s="9">
        <v>62</v>
      </c>
      <c r="F7" s="10">
        <v>65.3</v>
      </c>
      <c r="G7" s="9">
        <v>62.3</v>
      </c>
      <c r="H7" s="11">
        <f>(E7+F7+G7)/3</f>
        <v>63.199999999999996</v>
      </c>
      <c r="I7" s="12">
        <f>D7*H7</f>
        <v>5561.599999999999</v>
      </c>
    </row>
    <row r="8" spans="1:9" s="17" customFormat="1" ht="16.5" customHeight="1">
      <c r="A8" s="6">
        <f t="shared" si="2"/>
        <v>4</v>
      </c>
      <c r="B8" s="13" t="s">
        <v>16</v>
      </c>
      <c r="C8" s="14" t="s">
        <v>15</v>
      </c>
      <c r="D8" s="14">
        <v>22</v>
      </c>
      <c r="E8" s="15">
        <v>97</v>
      </c>
      <c r="F8" s="16">
        <v>107.3</v>
      </c>
      <c r="G8" s="15">
        <v>98.6</v>
      </c>
      <c r="H8" s="11">
        <f t="shared" si="0"/>
        <v>100.96666666666665</v>
      </c>
      <c r="I8" s="12">
        <f t="shared" si="1"/>
        <v>2221.2666666666664</v>
      </c>
    </row>
    <row r="9" spans="1:9" s="17" customFormat="1" ht="16.5" customHeight="1">
      <c r="A9" s="6">
        <f t="shared" si="2"/>
        <v>5</v>
      </c>
      <c r="B9" s="18" t="s">
        <v>17</v>
      </c>
      <c r="C9" s="14" t="s">
        <v>18</v>
      </c>
      <c r="D9" s="14">
        <v>0.3</v>
      </c>
      <c r="E9" s="15">
        <v>7500</v>
      </c>
      <c r="F9" s="15">
        <v>7870</v>
      </c>
      <c r="G9" s="15">
        <v>7690</v>
      </c>
      <c r="H9" s="11">
        <f t="shared" si="0"/>
        <v>7686.666666666667</v>
      </c>
      <c r="I9" s="12">
        <f t="shared" si="1"/>
        <v>2306</v>
      </c>
    </row>
    <row r="10" spans="1:9" s="17" customFormat="1" ht="16.5" customHeight="1">
      <c r="A10" s="6">
        <f t="shared" si="2"/>
        <v>6</v>
      </c>
      <c r="B10" s="18" t="s">
        <v>19</v>
      </c>
      <c r="C10" s="14" t="s">
        <v>20</v>
      </c>
      <c r="D10" s="14">
        <v>80</v>
      </c>
      <c r="E10" s="15">
        <v>169.9</v>
      </c>
      <c r="F10" s="15">
        <v>182.48</v>
      </c>
      <c r="G10" s="15">
        <v>181</v>
      </c>
      <c r="H10" s="11">
        <f t="shared" si="0"/>
        <v>177.79333333333332</v>
      </c>
      <c r="I10" s="12">
        <f t="shared" si="1"/>
        <v>14223.466666666665</v>
      </c>
    </row>
    <row r="11" spans="1:9" s="17" customFormat="1" ht="16.5" customHeight="1">
      <c r="A11" s="6">
        <f t="shared" si="2"/>
        <v>7</v>
      </c>
      <c r="B11" s="18" t="s">
        <v>21</v>
      </c>
      <c r="C11" s="14" t="s">
        <v>20</v>
      </c>
      <c r="D11" s="14">
        <v>24</v>
      </c>
      <c r="E11" s="15">
        <v>202</v>
      </c>
      <c r="F11" s="15">
        <v>203.6</v>
      </c>
      <c r="G11" s="15">
        <v>199</v>
      </c>
      <c r="H11" s="11">
        <f t="shared" si="0"/>
        <v>201.53333333333333</v>
      </c>
      <c r="I11" s="12">
        <f t="shared" si="1"/>
        <v>4836.8</v>
      </c>
    </row>
    <row r="12" spans="1:9" s="17" customFormat="1" ht="16.5" customHeight="1">
      <c r="A12" s="6">
        <f t="shared" si="2"/>
        <v>8</v>
      </c>
      <c r="B12" s="18" t="s">
        <v>22</v>
      </c>
      <c r="C12" s="14" t="s">
        <v>20</v>
      </c>
      <c r="D12" s="14">
        <v>20</v>
      </c>
      <c r="E12" s="15">
        <v>164.4</v>
      </c>
      <c r="F12" s="15">
        <v>165.26</v>
      </c>
      <c r="G12" s="15">
        <v>163.2</v>
      </c>
      <c r="H12" s="11">
        <f t="shared" si="0"/>
        <v>164.28666666666666</v>
      </c>
      <c r="I12" s="12">
        <f t="shared" si="1"/>
        <v>3285.733333333333</v>
      </c>
    </row>
    <row r="13" spans="1:9" s="17" customFormat="1" ht="16.5" customHeight="1">
      <c r="A13" s="6">
        <f t="shared" si="2"/>
        <v>9</v>
      </c>
      <c r="B13" s="18" t="s">
        <v>23</v>
      </c>
      <c r="C13" s="14" t="s">
        <v>20</v>
      </c>
      <c r="D13" s="14">
        <v>20</v>
      </c>
      <c r="E13" s="15">
        <v>9.5</v>
      </c>
      <c r="F13" s="15">
        <v>9</v>
      </c>
      <c r="G13" s="15">
        <v>8.7</v>
      </c>
      <c r="H13" s="11">
        <f t="shared" si="0"/>
        <v>9.066666666666666</v>
      </c>
      <c r="I13" s="12">
        <f t="shared" si="1"/>
        <v>181.33333333333331</v>
      </c>
    </row>
    <row r="14" spans="1:9" s="17" customFormat="1" ht="16.5" customHeight="1">
      <c r="A14" s="6">
        <f t="shared" si="2"/>
        <v>10</v>
      </c>
      <c r="B14" s="18" t="s">
        <v>24</v>
      </c>
      <c r="C14" s="14" t="s">
        <v>15</v>
      </c>
      <c r="D14" s="14">
        <v>53</v>
      </c>
      <c r="E14" s="15">
        <v>111.16</v>
      </c>
      <c r="F14" s="15">
        <v>106.98</v>
      </c>
      <c r="G14" s="15">
        <v>109.36</v>
      </c>
      <c r="H14" s="11">
        <f t="shared" si="0"/>
        <v>109.16666666666667</v>
      </c>
      <c r="I14" s="12">
        <f t="shared" si="1"/>
        <v>5785.833333333334</v>
      </c>
    </row>
    <row r="15" spans="1:9" s="17" customFormat="1" ht="16.5" customHeight="1">
      <c r="A15" s="6">
        <f t="shared" si="2"/>
        <v>11</v>
      </c>
      <c r="B15" s="18" t="s">
        <v>25</v>
      </c>
      <c r="C15" s="14" t="s">
        <v>20</v>
      </c>
      <c r="D15" s="14">
        <v>128</v>
      </c>
      <c r="E15" s="15">
        <v>12.3</v>
      </c>
      <c r="F15" s="15">
        <v>12.1</v>
      </c>
      <c r="G15" s="15">
        <v>10.7</v>
      </c>
      <c r="H15" s="11">
        <f t="shared" si="0"/>
        <v>11.699999999999998</v>
      </c>
      <c r="I15" s="12">
        <f t="shared" si="1"/>
        <v>1497.5999999999997</v>
      </c>
    </row>
    <row r="16" spans="1:9" s="17" customFormat="1" ht="16.5" customHeight="1">
      <c r="A16" s="6">
        <f t="shared" si="2"/>
        <v>12</v>
      </c>
      <c r="B16" s="18" t="s">
        <v>26</v>
      </c>
      <c r="C16" s="14" t="s">
        <v>20</v>
      </c>
      <c r="D16" s="14">
        <v>96</v>
      </c>
      <c r="E16" s="15">
        <v>53.3</v>
      </c>
      <c r="F16" s="15">
        <v>97</v>
      </c>
      <c r="G16" s="15">
        <v>69.5</v>
      </c>
      <c r="H16" s="11">
        <f t="shared" si="0"/>
        <v>73.26666666666667</v>
      </c>
      <c r="I16" s="12">
        <f t="shared" si="1"/>
        <v>7033.6</v>
      </c>
    </row>
    <row r="17" spans="1:9" s="17" customFormat="1" ht="16.5" customHeight="1">
      <c r="A17" s="6">
        <f t="shared" si="2"/>
        <v>13</v>
      </c>
      <c r="B17" s="18" t="s">
        <v>27</v>
      </c>
      <c r="C17" s="14" t="s">
        <v>20</v>
      </c>
      <c r="D17" s="14">
        <v>60</v>
      </c>
      <c r="E17" s="15">
        <v>6.3</v>
      </c>
      <c r="F17" s="15">
        <v>7.03</v>
      </c>
      <c r="G17" s="15">
        <v>6.85</v>
      </c>
      <c r="H17" s="11">
        <f t="shared" si="0"/>
        <v>6.726666666666667</v>
      </c>
      <c r="I17" s="12">
        <f t="shared" si="1"/>
        <v>403.6</v>
      </c>
    </row>
    <row r="18" spans="1:9" s="17" customFormat="1" ht="16.5" customHeight="1">
      <c r="A18" s="6">
        <f t="shared" si="2"/>
        <v>14</v>
      </c>
      <c r="B18" s="18" t="s">
        <v>28</v>
      </c>
      <c r="C18" s="14" t="s">
        <v>15</v>
      </c>
      <c r="D18" s="14">
        <v>8.45</v>
      </c>
      <c r="E18" s="15">
        <v>56.7</v>
      </c>
      <c r="F18" s="15">
        <v>53.2</v>
      </c>
      <c r="G18" s="15">
        <v>49.9</v>
      </c>
      <c r="H18" s="11">
        <f t="shared" si="0"/>
        <v>53.26666666666667</v>
      </c>
      <c r="I18" s="12">
        <f t="shared" si="1"/>
        <v>450.10333333333335</v>
      </c>
    </row>
    <row r="19" spans="1:9" s="17" customFormat="1" ht="16.5" customHeight="1">
      <c r="A19" s="6">
        <f t="shared" si="2"/>
        <v>15</v>
      </c>
      <c r="B19" s="18" t="s">
        <v>29</v>
      </c>
      <c r="C19" s="14" t="s">
        <v>20</v>
      </c>
      <c r="D19" s="14">
        <v>24</v>
      </c>
      <c r="E19" s="15">
        <v>18</v>
      </c>
      <c r="F19" s="15">
        <v>14</v>
      </c>
      <c r="G19" s="15">
        <v>16</v>
      </c>
      <c r="H19" s="11">
        <f t="shared" si="0"/>
        <v>16</v>
      </c>
      <c r="I19" s="12">
        <f t="shared" si="1"/>
        <v>384</v>
      </c>
    </row>
    <row r="20" spans="1:9" s="17" customFormat="1" ht="16.5" customHeight="1">
      <c r="A20" s="6">
        <f t="shared" si="2"/>
        <v>16</v>
      </c>
      <c r="B20" s="18" t="s">
        <v>30</v>
      </c>
      <c r="C20" s="14" t="s">
        <v>15</v>
      </c>
      <c r="D20" s="14">
        <v>125</v>
      </c>
      <c r="E20" s="15">
        <v>175</v>
      </c>
      <c r="F20" s="15">
        <v>173.5</v>
      </c>
      <c r="G20" s="15">
        <v>180</v>
      </c>
      <c r="H20" s="11">
        <f t="shared" si="0"/>
        <v>176.16666666666666</v>
      </c>
      <c r="I20" s="12">
        <f t="shared" si="1"/>
        <v>22020.833333333332</v>
      </c>
    </row>
    <row r="21" spans="1:9" s="17" customFormat="1" ht="16.5" customHeight="1">
      <c r="A21" s="6">
        <f t="shared" si="2"/>
        <v>17</v>
      </c>
      <c r="B21" s="18" t="s">
        <v>31</v>
      </c>
      <c r="C21" s="14" t="s">
        <v>20</v>
      </c>
      <c r="D21" s="14">
        <v>80</v>
      </c>
      <c r="E21" s="15">
        <v>126</v>
      </c>
      <c r="F21" s="15">
        <v>129</v>
      </c>
      <c r="G21" s="15">
        <v>132.5</v>
      </c>
      <c r="H21" s="11">
        <f t="shared" si="0"/>
        <v>129.16666666666666</v>
      </c>
      <c r="I21" s="12">
        <f t="shared" si="1"/>
        <v>10333.333333333332</v>
      </c>
    </row>
    <row r="22" spans="1:9" s="17" customFormat="1" ht="16.5" customHeight="1">
      <c r="A22" s="6">
        <f t="shared" si="2"/>
        <v>18</v>
      </c>
      <c r="B22" s="18" t="s">
        <v>32</v>
      </c>
      <c r="C22" s="14" t="s">
        <v>20</v>
      </c>
      <c r="D22" s="14">
        <v>35</v>
      </c>
      <c r="E22" s="15">
        <v>175.2</v>
      </c>
      <c r="F22" s="15">
        <v>158</v>
      </c>
      <c r="G22" s="15">
        <v>179</v>
      </c>
      <c r="H22" s="11">
        <f t="shared" si="0"/>
        <v>170.73333333333335</v>
      </c>
      <c r="I22" s="12">
        <f t="shared" si="1"/>
        <v>5975.666666666667</v>
      </c>
    </row>
    <row r="23" spans="1:9" s="17" customFormat="1" ht="16.5" customHeight="1">
      <c r="A23" s="6">
        <f t="shared" si="2"/>
        <v>19</v>
      </c>
      <c r="B23" s="18" t="s">
        <v>33</v>
      </c>
      <c r="C23" s="14" t="s">
        <v>15</v>
      </c>
      <c r="D23" s="14">
        <v>77</v>
      </c>
      <c r="E23" s="15">
        <v>96.2</v>
      </c>
      <c r="F23" s="15">
        <v>101.56</v>
      </c>
      <c r="G23" s="15">
        <v>112</v>
      </c>
      <c r="H23" s="11">
        <f t="shared" si="0"/>
        <v>103.25333333333333</v>
      </c>
      <c r="I23" s="12">
        <f t="shared" si="1"/>
        <v>7950.506666666666</v>
      </c>
    </row>
    <row r="24" spans="1:9" s="17" customFormat="1" ht="16.5" customHeight="1">
      <c r="A24" s="6">
        <f t="shared" si="2"/>
        <v>20</v>
      </c>
      <c r="B24" s="18" t="s">
        <v>34</v>
      </c>
      <c r="C24" s="14" t="s">
        <v>13</v>
      </c>
      <c r="D24" s="14">
        <v>9</v>
      </c>
      <c r="E24" s="15">
        <v>149.4</v>
      </c>
      <c r="F24" s="15">
        <v>145.9</v>
      </c>
      <c r="G24" s="15">
        <v>146.9</v>
      </c>
      <c r="H24" s="11">
        <f t="shared" si="0"/>
        <v>147.4</v>
      </c>
      <c r="I24" s="12">
        <f t="shared" si="1"/>
        <v>1326.6000000000001</v>
      </c>
    </row>
    <row r="25" spans="1:9" s="17" customFormat="1" ht="16.5" customHeight="1">
      <c r="A25" s="6">
        <f t="shared" si="2"/>
        <v>21</v>
      </c>
      <c r="B25" s="18" t="s">
        <v>35</v>
      </c>
      <c r="C25" s="14" t="s">
        <v>13</v>
      </c>
      <c r="D25" s="14">
        <v>1100</v>
      </c>
      <c r="E25" s="15">
        <v>1.71</v>
      </c>
      <c r="F25" s="15">
        <v>1.8</v>
      </c>
      <c r="G25" s="15">
        <v>1.85</v>
      </c>
      <c r="H25" s="11">
        <f t="shared" si="0"/>
        <v>1.7866666666666664</v>
      </c>
      <c r="I25" s="12">
        <f t="shared" si="1"/>
        <v>1965.333333333333</v>
      </c>
    </row>
    <row r="26" spans="1:9" s="17" customFormat="1" ht="16.5" customHeight="1">
      <c r="A26" s="6">
        <f t="shared" si="2"/>
        <v>22</v>
      </c>
      <c r="B26" s="18" t="s">
        <v>36</v>
      </c>
      <c r="C26" s="14" t="s">
        <v>15</v>
      </c>
      <c r="D26" s="14">
        <v>7.6</v>
      </c>
      <c r="E26" s="15">
        <v>283.2</v>
      </c>
      <c r="F26" s="15">
        <v>305</v>
      </c>
      <c r="G26" s="15">
        <v>311</v>
      </c>
      <c r="H26" s="11">
        <f t="shared" si="0"/>
        <v>299.73333333333335</v>
      </c>
      <c r="I26" s="12">
        <f t="shared" si="1"/>
        <v>2277.9733333333334</v>
      </c>
    </row>
    <row r="27" spans="1:9" s="17" customFormat="1" ht="16.5" customHeight="1">
      <c r="A27" s="6">
        <f t="shared" si="2"/>
        <v>23</v>
      </c>
      <c r="B27" s="18" t="s">
        <v>37</v>
      </c>
      <c r="C27" s="14" t="s">
        <v>15</v>
      </c>
      <c r="D27" s="14">
        <v>3</v>
      </c>
      <c r="E27" s="15">
        <v>151</v>
      </c>
      <c r="F27" s="15">
        <v>150</v>
      </c>
      <c r="G27" s="15">
        <v>150.9</v>
      </c>
      <c r="H27" s="11">
        <f t="shared" si="0"/>
        <v>150.63333333333333</v>
      </c>
      <c r="I27" s="12">
        <f t="shared" si="1"/>
        <v>451.9</v>
      </c>
    </row>
    <row r="28" spans="1:9" s="17" customFormat="1" ht="27" customHeight="1">
      <c r="A28" s="6">
        <f t="shared" si="2"/>
        <v>24</v>
      </c>
      <c r="B28" s="18" t="s">
        <v>38</v>
      </c>
      <c r="C28" s="14" t="s">
        <v>13</v>
      </c>
      <c r="D28" s="14">
        <v>10</v>
      </c>
      <c r="E28" s="15">
        <v>40.2</v>
      </c>
      <c r="F28" s="15">
        <v>40</v>
      </c>
      <c r="G28" s="15">
        <v>41</v>
      </c>
      <c r="H28" s="11">
        <f t="shared" si="0"/>
        <v>40.4</v>
      </c>
      <c r="I28" s="12">
        <f t="shared" si="1"/>
        <v>404</v>
      </c>
    </row>
    <row r="29" spans="1:9" s="17" customFormat="1" ht="16.5" customHeight="1">
      <c r="A29" s="6">
        <f t="shared" si="2"/>
        <v>25</v>
      </c>
      <c r="B29" s="18" t="s">
        <v>39</v>
      </c>
      <c r="C29" s="14" t="s">
        <v>40</v>
      </c>
      <c r="D29" s="14">
        <v>200</v>
      </c>
      <c r="E29" s="15">
        <v>284</v>
      </c>
      <c r="F29" s="15">
        <v>279</v>
      </c>
      <c r="G29" s="15">
        <v>285</v>
      </c>
      <c r="H29" s="11">
        <f t="shared" si="0"/>
        <v>282.6666666666667</v>
      </c>
      <c r="I29" s="12">
        <f t="shared" si="1"/>
        <v>56533.333333333336</v>
      </c>
    </row>
    <row r="30" spans="1:9" s="17" customFormat="1" ht="16.5" customHeight="1">
      <c r="A30" s="6">
        <f t="shared" si="2"/>
        <v>26</v>
      </c>
      <c r="B30" s="18" t="s">
        <v>41</v>
      </c>
      <c r="C30" s="14" t="s">
        <v>20</v>
      </c>
      <c r="D30" s="14">
        <v>125</v>
      </c>
      <c r="E30" s="15">
        <v>22</v>
      </c>
      <c r="F30" s="15">
        <v>20</v>
      </c>
      <c r="G30" s="15">
        <v>21</v>
      </c>
      <c r="H30" s="11">
        <f t="shared" si="0"/>
        <v>21</v>
      </c>
      <c r="I30" s="12">
        <f t="shared" si="1"/>
        <v>2625</v>
      </c>
    </row>
    <row r="31" spans="1:9" s="17" customFormat="1" ht="16.5" customHeight="1">
      <c r="A31" s="6">
        <f t="shared" si="2"/>
        <v>27</v>
      </c>
      <c r="B31" s="18" t="s">
        <v>42</v>
      </c>
      <c r="C31" s="14" t="s">
        <v>20</v>
      </c>
      <c r="D31" s="14">
        <v>2</v>
      </c>
      <c r="E31" s="15">
        <v>480</v>
      </c>
      <c r="F31" s="15">
        <v>500</v>
      </c>
      <c r="G31" s="15">
        <v>535</v>
      </c>
      <c r="H31" s="11">
        <f t="shared" si="0"/>
        <v>505</v>
      </c>
      <c r="I31" s="12">
        <f t="shared" si="1"/>
        <v>1010</v>
      </c>
    </row>
    <row r="32" spans="1:9" s="17" customFormat="1" ht="16.5" customHeight="1">
      <c r="A32" s="6">
        <f t="shared" si="2"/>
        <v>28</v>
      </c>
      <c r="B32" s="18" t="s">
        <v>43</v>
      </c>
      <c r="C32" s="14" t="s">
        <v>20</v>
      </c>
      <c r="D32" s="14">
        <v>6</v>
      </c>
      <c r="E32" s="15">
        <v>3220</v>
      </c>
      <c r="F32" s="15">
        <v>3215</v>
      </c>
      <c r="G32" s="15">
        <v>3620</v>
      </c>
      <c r="H32" s="11">
        <f>(E32+F32+G32)/3</f>
        <v>3351.6666666666665</v>
      </c>
      <c r="I32" s="12">
        <f>D32*H32</f>
        <v>20110</v>
      </c>
    </row>
    <row r="33" spans="1:9" s="17" customFormat="1" ht="16.5" customHeight="1">
      <c r="A33" s="6">
        <f t="shared" si="2"/>
        <v>29</v>
      </c>
      <c r="B33" s="18" t="s">
        <v>44</v>
      </c>
      <c r="C33" s="14" t="s">
        <v>45</v>
      </c>
      <c r="D33" s="14">
        <v>0.275</v>
      </c>
      <c r="E33" s="15">
        <v>30084.74</v>
      </c>
      <c r="F33" s="15">
        <v>31006.26</v>
      </c>
      <c r="G33" s="15">
        <v>30956.25</v>
      </c>
      <c r="H33" s="11">
        <f t="shared" si="0"/>
        <v>30682.416666666668</v>
      </c>
      <c r="I33" s="12">
        <f t="shared" si="1"/>
        <v>8437.664583333335</v>
      </c>
    </row>
    <row r="34" spans="1:9" s="17" customFormat="1" ht="16.5" customHeight="1">
      <c r="A34" s="6">
        <f t="shared" si="2"/>
        <v>30</v>
      </c>
      <c r="B34" s="18" t="s">
        <v>46</v>
      </c>
      <c r="C34" s="14" t="s">
        <v>13</v>
      </c>
      <c r="D34" s="14">
        <v>1000</v>
      </c>
      <c r="E34" s="15">
        <v>15.13</v>
      </c>
      <c r="F34" s="15">
        <v>16.1</v>
      </c>
      <c r="G34" s="15">
        <v>16.42</v>
      </c>
      <c r="H34" s="11">
        <f t="shared" si="0"/>
        <v>15.883333333333335</v>
      </c>
      <c r="I34" s="12">
        <f t="shared" si="1"/>
        <v>15883.333333333334</v>
      </c>
    </row>
    <row r="35" spans="1:9" s="17" customFormat="1" ht="27" customHeight="1">
      <c r="A35" s="6">
        <f t="shared" si="2"/>
        <v>31</v>
      </c>
      <c r="B35" s="18" t="s">
        <v>47</v>
      </c>
      <c r="C35" s="14" t="s">
        <v>15</v>
      </c>
      <c r="D35" s="14">
        <v>22</v>
      </c>
      <c r="E35" s="15">
        <v>62</v>
      </c>
      <c r="F35" s="15">
        <v>71</v>
      </c>
      <c r="G35" s="15">
        <v>69.8</v>
      </c>
      <c r="H35" s="11">
        <f t="shared" si="0"/>
        <v>67.60000000000001</v>
      </c>
      <c r="I35" s="12">
        <f t="shared" si="1"/>
        <v>1487.2000000000003</v>
      </c>
    </row>
    <row r="36" spans="1:9" s="17" customFormat="1" ht="26.25" customHeight="1">
      <c r="A36" s="6">
        <f t="shared" si="2"/>
        <v>32</v>
      </c>
      <c r="B36" s="18" t="s">
        <v>48</v>
      </c>
      <c r="C36" s="14" t="s">
        <v>15</v>
      </c>
      <c r="D36" s="14">
        <v>215</v>
      </c>
      <c r="E36" s="15">
        <v>35.5</v>
      </c>
      <c r="F36" s="15">
        <v>36.9</v>
      </c>
      <c r="G36" s="15">
        <v>34.9</v>
      </c>
      <c r="H36" s="11">
        <f t="shared" si="0"/>
        <v>35.76666666666667</v>
      </c>
      <c r="I36" s="12">
        <f t="shared" si="1"/>
        <v>7689.833333333335</v>
      </c>
    </row>
    <row r="37" spans="1:9" s="17" customFormat="1" ht="16.5" customHeight="1">
      <c r="A37" s="6">
        <f t="shared" si="2"/>
        <v>33</v>
      </c>
      <c r="B37" s="18" t="s">
        <v>49</v>
      </c>
      <c r="C37" s="14" t="s">
        <v>15</v>
      </c>
      <c r="D37" s="14">
        <v>61</v>
      </c>
      <c r="E37" s="15">
        <v>180.7</v>
      </c>
      <c r="F37" s="15">
        <v>194.3</v>
      </c>
      <c r="G37" s="15">
        <v>182.5</v>
      </c>
      <c r="H37" s="11">
        <f t="shared" si="0"/>
        <v>185.83333333333334</v>
      </c>
      <c r="I37" s="12">
        <f t="shared" si="1"/>
        <v>11335.833333333334</v>
      </c>
    </row>
    <row r="38" spans="1:9" s="17" customFormat="1" ht="16.5" customHeight="1">
      <c r="A38" s="6">
        <f t="shared" si="2"/>
        <v>34</v>
      </c>
      <c r="B38" s="18" t="s">
        <v>50</v>
      </c>
      <c r="C38" s="14" t="s">
        <v>15</v>
      </c>
      <c r="D38" s="14">
        <v>14</v>
      </c>
      <c r="E38" s="15">
        <v>136.25</v>
      </c>
      <c r="F38" s="15">
        <v>133.89</v>
      </c>
      <c r="G38" s="15">
        <v>129.5</v>
      </c>
      <c r="H38" s="11">
        <f t="shared" si="0"/>
        <v>133.21333333333334</v>
      </c>
      <c r="I38" s="12">
        <f t="shared" si="1"/>
        <v>1864.9866666666667</v>
      </c>
    </row>
    <row r="39" spans="1:9" s="17" customFormat="1" ht="16.5" customHeight="1">
      <c r="A39" s="6">
        <f t="shared" si="2"/>
        <v>35</v>
      </c>
      <c r="B39" s="18" t="s">
        <v>51</v>
      </c>
      <c r="C39" s="14" t="s">
        <v>15</v>
      </c>
      <c r="D39" s="14">
        <v>7</v>
      </c>
      <c r="E39" s="15">
        <v>45.6</v>
      </c>
      <c r="F39" s="15">
        <v>47.8</v>
      </c>
      <c r="G39" s="15">
        <v>47.9</v>
      </c>
      <c r="H39" s="11">
        <f t="shared" si="0"/>
        <v>47.1</v>
      </c>
      <c r="I39" s="12">
        <f t="shared" si="1"/>
        <v>329.7</v>
      </c>
    </row>
    <row r="40" spans="1:9" s="17" customFormat="1" ht="16.5" customHeight="1">
      <c r="A40" s="6">
        <f t="shared" si="2"/>
        <v>36</v>
      </c>
      <c r="B40" s="18" t="s">
        <v>52</v>
      </c>
      <c r="C40" s="14" t="s">
        <v>15</v>
      </c>
      <c r="D40" s="14">
        <v>36</v>
      </c>
      <c r="E40" s="15">
        <v>180</v>
      </c>
      <c r="F40" s="15">
        <v>169</v>
      </c>
      <c r="G40" s="15">
        <v>175.9</v>
      </c>
      <c r="H40" s="11">
        <f t="shared" si="0"/>
        <v>174.96666666666667</v>
      </c>
      <c r="I40" s="12">
        <f t="shared" si="1"/>
        <v>6298.8</v>
      </c>
    </row>
    <row r="41" spans="1:9" s="17" customFormat="1" ht="16.5" customHeight="1">
      <c r="A41" s="6">
        <f t="shared" si="2"/>
        <v>37</v>
      </c>
      <c r="B41" s="18" t="s">
        <v>53</v>
      </c>
      <c r="C41" s="14" t="s">
        <v>15</v>
      </c>
      <c r="D41" s="14">
        <v>5</v>
      </c>
      <c r="E41" s="15">
        <v>164.9</v>
      </c>
      <c r="F41" s="15">
        <v>164.5</v>
      </c>
      <c r="G41" s="15">
        <v>166.3</v>
      </c>
      <c r="H41" s="11">
        <f t="shared" si="0"/>
        <v>165.23333333333332</v>
      </c>
      <c r="I41" s="12">
        <f t="shared" si="1"/>
        <v>826.1666666666666</v>
      </c>
    </row>
    <row r="42" spans="1:9" s="17" customFormat="1" ht="16.5" customHeight="1">
      <c r="A42" s="6">
        <f t="shared" si="2"/>
        <v>38</v>
      </c>
      <c r="B42" s="18" t="s">
        <v>54</v>
      </c>
      <c r="C42" s="14" t="s">
        <v>11</v>
      </c>
      <c r="D42" s="14">
        <v>0.25</v>
      </c>
      <c r="E42" s="15">
        <v>162</v>
      </c>
      <c r="F42" s="15">
        <v>160</v>
      </c>
      <c r="G42" s="15">
        <v>160</v>
      </c>
      <c r="H42" s="11">
        <f t="shared" si="0"/>
        <v>160.66666666666666</v>
      </c>
      <c r="I42" s="12">
        <f t="shared" si="1"/>
        <v>40.166666666666664</v>
      </c>
    </row>
    <row r="43" spans="1:9" s="17" customFormat="1" ht="16.5" customHeight="1">
      <c r="A43" s="6">
        <f t="shared" si="2"/>
        <v>39</v>
      </c>
      <c r="B43" s="18" t="s">
        <v>55</v>
      </c>
      <c r="C43" s="14" t="s">
        <v>15</v>
      </c>
      <c r="D43" s="14">
        <v>3</v>
      </c>
      <c r="E43" s="15">
        <v>194.7</v>
      </c>
      <c r="F43" s="15">
        <v>198</v>
      </c>
      <c r="G43" s="15">
        <v>189.6</v>
      </c>
      <c r="H43" s="11">
        <f t="shared" si="0"/>
        <v>194.1</v>
      </c>
      <c r="I43" s="12">
        <f t="shared" si="1"/>
        <v>582.3</v>
      </c>
    </row>
    <row r="44" spans="1:9" s="17" customFormat="1" ht="16.5" customHeight="1">
      <c r="A44" s="6">
        <f t="shared" si="2"/>
        <v>40</v>
      </c>
      <c r="B44" s="18" t="s">
        <v>56</v>
      </c>
      <c r="C44" s="14" t="s">
        <v>13</v>
      </c>
      <c r="D44" s="14">
        <v>256</v>
      </c>
      <c r="E44" s="15">
        <v>130.9</v>
      </c>
      <c r="F44" s="15">
        <v>145</v>
      </c>
      <c r="G44" s="15">
        <v>139.3</v>
      </c>
      <c r="H44" s="11">
        <f t="shared" si="0"/>
        <v>138.4</v>
      </c>
      <c r="I44" s="12">
        <f t="shared" si="1"/>
        <v>35430.4</v>
      </c>
    </row>
    <row r="45" spans="1:9" s="17" customFormat="1" ht="28.5" customHeight="1">
      <c r="A45" s="6">
        <f t="shared" si="2"/>
        <v>41</v>
      </c>
      <c r="B45" s="18" t="s">
        <v>57</v>
      </c>
      <c r="C45" s="14" t="s">
        <v>20</v>
      </c>
      <c r="D45" s="14">
        <v>10</v>
      </c>
      <c r="E45" s="15">
        <v>5629.48</v>
      </c>
      <c r="F45" s="15">
        <v>5706.3</v>
      </c>
      <c r="G45" s="15">
        <v>5699.5</v>
      </c>
      <c r="H45" s="11">
        <f t="shared" si="0"/>
        <v>5678.426666666666</v>
      </c>
      <c r="I45" s="12">
        <f t="shared" si="1"/>
        <v>56784.26666666666</v>
      </c>
    </row>
    <row r="46" spans="1:9" s="17" customFormat="1" ht="27" customHeight="1">
      <c r="A46" s="6">
        <f t="shared" si="2"/>
        <v>42</v>
      </c>
      <c r="B46" s="18" t="s">
        <v>58</v>
      </c>
      <c r="C46" s="14" t="s">
        <v>20</v>
      </c>
      <c r="D46" s="14">
        <v>4</v>
      </c>
      <c r="E46" s="15">
        <v>6780</v>
      </c>
      <c r="F46" s="15">
        <v>6690</v>
      </c>
      <c r="G46" s="15">
        <v>6720</v>
      </c>
      <c r="H46" s="11">
        <f t="shared" si="0"/>
        <v>6730</v>
      </c>
      <c r="I46" s="12">
        <f t="shared" si="1"/>
        <v>26920</v>
      </c>
    </row>
    <row r="47" spans="1:9" s="17" customFormat="1" ht="21" customHeight="1">
      <c r="A47" s="6">
        <f t="shared" si="2"/>
        <v>43</v>
      </c>
      <c r="B47" s="18" t="s">
        <v>59</v>
      </c>
      <c r="C47" s="14" t="s">
        <v>45</v>
      </c>
      <c r="D47" s="14">
        <v>0.312</v>
      </c>
      <c r="E47" s="15">
        <v>23920</v>
      </c>
      <c r="F47" s="15">
        <v>23950</v>
      </c>
      <c r="G47" s="15">
        <v>24050</v>
      </c>
      <c r="H47" s="11">
        <f t="shared" si="0"/>
        <v>23973.333333333332</v>
      </c>
      <c r="I47" s="12">
        <f t="shared" si="1"/>
        <v>7479.679999999999</v>
      </c>
    </row>
    <row r="48" spans="1:9" s="17" customFormat="1" ht="20.25" customHeight="1">
      <c r="A48" s="6">
        <f t="shared" si="2"/>
        <v>44</v>
      </c>
      <c r="B48" s="18" t="s">
        <v>60</v>
      </c>
      <c r="C48" s="14" t="s">
        <v>20</v>
      </c>
      <c r="D48" s="14">
        <v>6</v>
      </c>
      <c r="E48" s="15">
        <v>670</v>
      </c>
      <c r="F48" s="15">
        <v>665</v>
      </c>
      <c r="G48" s="15">
        <v>663</v>
      </c>
      <c r="H48" s="11">
        <f>(E48+F48+G48)/3</f>
        <v>666</v>
      </c>
      <c r="I48" s="12">
        <f>D48*H48</f>
        <v>3996</v>
      </c>
    </row>
    <row r="49" spans="1:9" s="17" customFormat="1" ht="16.5" customHeight="1">
      <c r="A49" s="6">
        <f t="shared" si="2"/>
        <v>45</v>
      </c>
      <c r="B49" s="18" t="s">
        <v>61</v>
      </c>
      <c r="C49" s="14" t="s">
        <v>15</v>
      </c>
      <c r="D49" s="14">
        <v>490</v>
      </c>
      <c r="E49" s="15">
        <v>31</v>
      </c>
      <c r="F49" s="15">
        <v>30.9</v>
      </c>
      <c r="G49" s="15">
        <v>30.5</v>
      </c>
      <c r="H49" s="11">
        <f t="shared" si="0"/>
        <v>30.8</v>
      </c>
      <c r="I49" s="12">
        <f t="shared" si="1"/>
        <v>15092</v>
      </c>
    </row>
    <row r="50" spans="1:9" s="17" customFormat="1" ht="16.5" customHeight="1">
      <c r="A50" s="6">
        <f t="shared" si="2"/>
        <v>46</v>
      </c>
      <c r="B50" s="18" t="s">
        <v>62</v>
      </c>
      <c r="C50" s="14" t="s">
        <v>15</v>
      </c>
      <c r="D50" s="14">
        <v>75</v>
      </c>
      <c r="E50" s="15">
        <v>380</v>
      </c>
      <c r="F50" s="15">
        <v>395</v>
      </c>
      <c r="G50" s="15">
        <v>389</v>
      </c>
      <c r="H50" s="11">
        <f>(E50+F50+G50)/3</f>
        <v>388</v>
      </c>
      <c r="I50" s="12">
        <f>D50*H50</f>
        <v>29100</v>
      </c>
    </row>
    <row r="51" spans="1:9" s="17" customFormat="1" ht="16.5" customHeight="1">
      <c r="A51" s="6">
        <f t="shared" si="2"/>
        <v>47</v>
      </c>
      <c r="B51" s="18" t="s">
        <v>63</v>
      </c>
      <c r="C51" s="14" t="s">
        <v>13</v>
      </c>
      <c r="D51" s="14">
        <v>5</v>
      </c>
      <c r="E51" s="15">
        <v>9</v>
      </c>
      <c r="F51" s="15">
        <v>9.2</v>
      </c>
      <c r="G51" s="15">
        <v>9.6</v>
      </c>
      <c r="H51" s="11">
        <f t="shared" si="0"/>
        <v>9.266666666666666</v>
      </c>
      <c r="I51" s="12">
        <f t="shared" si="1"/>
        <v>46.33333333333333</v>
      </c>
    </row>
    <row r="52" spans="1:9" s="17" customFormat="1" ht="16.5" customHeight="1">
      <c r="A52" s="6">
        <f t="shared" si="2"/>
        <v>48</v>
      </c>
      <c r="B52" s="18" t="s">
        <v>64</v>
      </c>
      <c r="C52" s="14" t="s">
        <v>15</v>
      </c>
      <c r="D52" s="14">
        <v>4.5</v>
      </c>
      <c r="E52" s="15">
        <v>140</v>
      </c>
      <c r="F52" s="15">
        <v>173</v>
      </c>
      <c r="G52" s="15">
        <v>140</v>
      </c>
      <c r="H52" s="11">
        <f>(E52+F52+G52)/3</f>
        <v>151</v>
      </c>
      <c r="I52" s="12">
        <f>D52*H52</f>
        <v>679.5</v>
      </c>
    </row>
    <row r="53" spans="1:9" s="17" customFormat="1" ht="16.5" customHeight="1">
      <c r="A53" s="6">
        <f t="shared" si="2"/>
        <v>49</v>
      </c>
      <c r="B53" s="18" t="s">
        <v>65</v>
      </c>
      <c r="C53" s="14"/>
      <c r="D53" s="14"/>
      <c r="E53" s="15"/>
      <c r="F53" s="15"/>
      <c r="G53" s="15"/>
      <c r="H53" s="11">
        <f>(E53+F53+G53)/3</f>
        <v>0</v>
      </c>
      <c r="I53" s="12">
        <f>SUM(I5:I52)</f>
        <v>412354.59791666665</v>
      </c>
    </row>
    <row r="54" spans="1:9" ht="30" customHeight="1">
      <c r="A54" s="19"/>
      <c r="B54" s="20" t="s">
        <v>66</v>
      </c>
      <c r="C54" s="19"/>
      <c r="D54" s="19"/>
      <c r="E54" s="19"/>
      <c r="F54" s="19"/>
      <c r="G54" s="19"/>
      <c r="H54" s="19"/>
      <c r="I54" s="21">
        <f>I53</f>
        <v>412354.59791666665</v>
      </c>
    </row>
    <row r="55" spans="1:7" ht="15.75" customHeight="1">
      <c r="A55" s="22" t="s">
        <v>67</v>
      </c>
      <c r="B55" s="19"/>
      <c r="C55" s="23"/>
      <c r="D55" s="23"/>
      <c r="E55" s="23"/>
      <c r="F55" s="23"/>
      <c r="G55" s="23"/>
    </row>
    <row r="56" spans="1:7" s="35" customFormat="1" ht="12.75">
      <c r="A56" s="30"/>
      <c r="B56" s="31" t="s">
        <v>68</v>
      </c>
      <c r="C56" s="30"/>
      <c r="D56" s="32"/>
      <c r="E56" s="33"/>
      <c r="F56" s="34"/>
      <c r="G56" s="34"/>
    </row>
    <row r="57" spans="1:7" s="29" customFormat="1" ht="15.75">
      <c r="A57" s="24"/>
      <c r="B57" s="24"/>
      <c r="C57" s="24"/>
      <c r="D57" s="26"/>
      <c r="E57" s="27"/>
      <c r="F57" s="28"/>
      <c r="G57" s="28"/>
    </row>
    <row r="58" spans="1:7" s="29" customFormat="1" ht="11.25" customHeight="1">
      <c r="A58" s="24"/>
      <c r="B58" s="24"/>
      <c r="C58" s="24"/>
      <c r="D58" s="26"/>
      <c r="E58" s="27"/>
      <c r="F58" s="28"/>
      <c r="G58" s="28"/>
    </row>
    <row r="59" spans="1:7" ht="19.5" customHeight="1">
      <c r="A59" s="25"/>
      <c r="B59" s="24"/>
      <c r="C59" s="23"/>
      <c r="D59" s="23"/>
      <c r="E59" s="23"/>
      <c r="F59" s="23"/>
      <c r="G59" s="23"/>
    </row>
    <row r="60" spans="1:7" s="29" customFormat="1" ht="15.75">
      <c r="A60" s="24"/>
      <c r="B60" s="25"/>
      <c r="C60" s="24"/>
      <c r="D60" s="26"/>
      <c r="E60" s="27"/>
      <c r="F60" s="28"/>
      <c r="G60" s="28"/>
    </row>
    <row r="61" ht="15.75">
      <c r="B61" s="24"/>
    </row>
  </sheetData>
  <sheetProtection/>
  <mergeCells count="7">
    <mergeCell ref="A2:I2"/>
    <mergeCell ref="A3:A4"/>
    <mergeCell ref="C3:C4"/>
    <mergeCell ref="D3:D4"/>
    <mergeCell ref="E3:G3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2014-03-31T07:26:58Z</dcterms:created>
  <dcterms:modified xsi:type="dcterms:W3CDTF">2014-03-31T09:59:31Z</dcterms:modified>
  <cp:category/>
  <cp:version/>
  <cp:contentType/>
  <cp:contentStatus/>
</cp:coreProperties>
</file>